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ijn Drive\DeBuurtbus\Routes-2025\"/>
    </mc:Choice>
  </mc:AlternateContent>
  <xr:revisionPtr revIDLastSave="0" documentId="13_ncr:1_{E76F31CD-4615-458F-9B27-06CD2FE15FD1}" xr6:coauthVersionLast="47" xr6:coauthVersionMax="47" xr10:uidLastSave="{00000000-0000-0000-0000-000000000000}"/>
  <bookViews>
    <workbookView xWindow="57480" yWindow="-105" windowWidth="29040" windowHeight="15720" xr2:uid="{86D4B800-60C5-4021-9469-D36246B4594C}"/>
  </bookViews>
  <sheets>
    <sheet name="2025-521" sheetId="3" r:id="rId1"/>
    <sheet name="2025-522" sheetId="2" r:id="rId2"/>
  </sheets>
  <definedNames>
    <definedName name="_xlnm._FilterDatabase" localSheetId="0" hidden="1">'2025-521'!$A$4:$E$4</definedName>
    <definedName name="_xlnm._FilterDatabase" localSheetId="1" hidden="1">'2025-522'!$A$4:$E$4</definedName>
    <definedName name="_xlnm.Print_Area" localSheetId="0">'2025-521'!$A$1:$H$40</definedName>
    <definedName name="_xlnm.Print_Area" localSheetId="1">'2025-522'!$A$1:$H$40</definedName>
    <definedName name="Start2025_521_clock">'2025-521'!$G$1</definedName>
    <definedName name="Start2025_521_EBS">'2025-521'!$F$1</definedName>
    <definedName name="Start2025_522_clock">'2025-522'!$G$1</definedName>
    <definedName name="Start2025_522_EBS">'2025-522'!$F$1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2" l="1"/>
  <c r="F2" i="2"/>
  <c r="G2" i="3"/>
  <c r="F2" i="3"/>
  <c r="G5" i="3"/>
  <c r="G6" i="3" s="1"/>
  <c r="G7" i="3" s="1"/>
  <c r="G8" i="3" s="1"/>
  <c r="G9" i="3" s="1"/>
  <c r="G10" i="3" s="1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G40" i="3" s="1"/>
  <c r="F5" i="3"/>
  <c r="F6" i="3" s="1"/>
  <c r="F7" i="3" s="1"/>
  <c r="F8" i="3" s="1"/>
  <c r="F9" i="3" s="1"/>
  <c r="F10" i="3" s="1"/>
  <c r="F11" i="3" s="1"/>
  <c r="F12" i="3" s="1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F39" i="3" s="1"/>
  <c r="F40" i="3" s="1"/>
  <c r="G5" i="2"/>
  <c r="G6" i="2" s="1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F5" i="2"/>
  <c r="F6" i="2" s="1"/>
  <c r="F7" i="2" s="1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</calcChain>
</file>

<file path=xl/sharedStrings.xml><?xml version="1.0" encoding="utf-8"?>
<sst xmlns="http://schemas.openxmlformats.org/spreadsheetml/2006/main" count="98" uniqueCount="45">
  <si>
    <t>Omloop (hh:mm)</t>
  </si>
  <si>
    <t>Android KLOK app</t>
  </si>
  <si>
    <t>Num</t>
  </si>
  <si>
    <t>Haltes lijn 521</t>
  </si>
  <si>
    <t>Remarks</t>
  </si>
  <si>
    <t>Delta (clocked)</t>
  </si>
  <si>
    <t>Tijd (clocked)</t>
  </si>
  <si>
    <t>Dronten, Station (vertrek)</t>
  </si>
  <si>
    <t>Dronten, Beiersgulden</t>
  </si>
  <si>
    <t>Dronten, Dukaat</t>
  </si>
  <si>
    <t>Dronten, Eurosingel</t>
  </si>
  <si>
    <t>Dronten, Sint Antoniusgilde</t>
  </si>
  <si>
    <t>Dronten, Vermiljoen</t>
  </si>
  <si>
    <t>Dronten, Cobra</t>
  </si>
  <si>
    <t>Dronten, Wijnvat</t>
  </si>
  <si>
    <t>Dronten, WKC Dronten-West</t>
  </si>
  <si>
    <t>Dronten, Station (aankomst)</t>
  </si>
  <si>
    <t>25-55 --&gt;Lelystad</t>
  </si>
  <si>
    <t>Dronten, Het Tussendek</t>
  </si>
  <si>
    <t>Dronten, Het Ruim</t>
  </si>
  <si>
    <t>Dronten, Lijzijde</t>
  </si>
  <si>
    <t>Dronten, Spiegelstraat</t>
  </si>
  <si>
    <t>Dronten, Oud-Dronten</t>
  </si>
  <si>
    <t>Dronten, De Lichtboei</t>
  </si>
  <si>
    <t>Dronten, De Killick</t>
  </si>
  <si>
    <t>Fazant,Korhoen</t>
  </si>
  <si>
    <t>Fazant,Kwartel</t>
  </si>
  <si>
    <t>Fazant, Reiger</t>
  </si>
  <si>
    <t>Dronten, Langstraat</t>
  </si>
  <si>
    <t>Dronten, WKC Dronten-Zuid</t>
  </si>
  <si>
    <t>Dronten, Manege</t>
  </si>
  <si>
    <t>Dronten, De Haflinger</t>
  </si>
  <si>
    <t>Dronten, Golfresidentie</t>
  </si>
  <si>
    <t>Golfresidentie,  de Winter</t>
  </si>
  <si>
    <t>Dronten, De Barrage</t>
  </si>
  <si>
    <t>Dronten, De Morgen</t>
  </si>
  <si>
    <t>Dronten, Burgemeester Dekker Sportpark</t>
  </si>
  <si>
    <t>Dronten, Centrum</t>
  </si>
  <si>
    <t>06-36 --&gt; Zwolle</t>
  </si>
  <si>
    <t>Vertrek volgende ronde</t>
  </si>
  <si>
    <t>Haltes lijn 522</t>
  </si>
  <si>
    <t>Delta(EBS)</t>
  </si>
  <si>
    <t>Tijd (EBS)</t>
  </si>
  <si>
    <t>Starte eerste halte :</t>
  </si>
  <si>
    <t>GdN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</si>
</sst>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0;[Red]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7030A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20" fontId="0" fillId="2" borderId="0" xfId="0" quotePrefix="1" applyNumberFormat="1" applyFill="1"/>
    <xf numFmtId="164" fontId="0" fillId="0" borderId="0" xfId="0" applyNumberFormat="1"/>
    <xf numFmtId="20" fontId="0" fillId="0" borderId="0" xfId="0" quotePrefix="1" applyNumberFormat="1"/>
    <xf numFmtId="0" fontId="0" fillId="0" borderId="3" xfId="0" applyBorder="1"/>
    <xf numFmtId="0" fontId="0" fillId="0" borderId="1" xfId="0" applyBorder="1"/>
    <xf numFmtId="0" fontId="1" fillId="3" borderId="5" xfId="0" applyFont="1" applyFill="1" applyBorder="1"/>
    <xf numFmtId="0" fontId="0" fillId="4" borderId="1" xfId="0" applyFill="1" applyBorder="1"/>
    <xf numFmtId="0" fontId="1" fillId="0" borderId="7" xfId="0" applyFont="1" applyBorder="1" applyAlignment="1">
      <alignment horizontal="left" vertical="center"/>
    </xf>
    <xf numFmtId="0" fontId="0" fillId="0" borderId="8" xfId="0" applyBorder="1"/>
    <xf numFmtId="0" fontId="0" fillId="0" borderId="9" xfId="0" applyBorder="1"/>
    <xf numFmtId="21" fontId="0" fillId="2" borderId="0" xfId="0" quotePrefix="1" applyNumberFormat="1" applyFill="1"/>
    <xf numFmtId="0" fontId="1" fillId="5" borderId="10" xfId="0" applyFont="1" applyFill="1" applyBorder="1" applyAlignment="1">
      <alignment horizontal="left" vertical="center"/>
    </xf>
    <xf numFmtId="164" fontId="0" fillId="2" borderId="2" xfId="0" applyNumberFormat="1" applyFill="1" applyBorder="1"/>
    <xf numFmtId="0" fontId="1" fillId="0" borderId="11" xfId="0" applyFont="1" applyBorder="1" applyAlignment="1">
      <alignment horizontal="left" vertical="center"/>
    </xf>
    <xf numFmtId="0" fontId="1" fillId="5" borderId="11" xfId="0" applyFont="1" applyFill="1" applyBorder="1" applyAlignment="1">
      <alignment horizontal="left" vertical="center"/>
    </xf>
    <xf numFmtId="0" fontId="1" fillId="5" borderId="11" xfId="0" applyFont="1" applyFill="1" applyBorder="1"/>
    <xf numFmtId="0" fontId="1" fillId="3" borderId="11" xfId="0" applyFont="1" applyFill="1" applyBorder="1" applyAlignment="1">
      <alignment horizontal="left" vertical="center"/>
    </xf>
    <xf numFmtId="164" fontId="0" fillId="0" borderId="7" xfId="0" applyNumberFormat="1" applyBorder="1"/>
    <xf numFmtId="0" fontId="0" fillId="4" borderId="6" xfId="0" applyFill="1" applyBorder="1"/>
    <xf numFmtId="164" fontId="0" fillId="4" borderId="5" xfId="0" applyNumberFormat="1" applyFill="1" applyBorder="1"/>
    <xf numFmtId="0" fontId="0" fillId="6" borderId="3" xfId="0" applyFill="1" applyBorder="1"/>
    <xf numFmtId="0" fontId="0" fillId="6" borderId="1" xfId="0" applyFill="1" applyBorder="1"/>
    <xf numFmtId="164" fontId="0" fillId="6" borderId="5" xfId="0" applyNumberFormat="1" applyFill="1" applyBorder="1"/>
    <xf numFmtId="0" fontId="0" fillId="7" borderId="4" xfId="0" applyFill="1" applyBorder="1"/>
    <xf numFmtId="0" fontId="0" fillId="7" borderId="6" xfId="0" applyFill="1" applyBorder="1"/>
    <xf numFmtId="21" fontId="0" fillId="0" borderId="0" xfId="0" quotePrefix="1" applyNumberFormat="1"/>
    <xf numFmtId="0" fontId="0" fillId="4" borderId="12" xfId="0" applyFill="1" applyBorder="1"/>
    <xf numFmtId="0" fontId="0" fillId="4" borderId="13" xfId="0" applyFill="1" applyBorder="1"/>
    <xf numFmtId="0" fontId="0" fillId="0" borderId="0" xfId="0" quotePrefix="1"/>
    <xf numFmtId="165" fontId="0" fillId="0" borderId="0" xfId="0" applyNumberFormat="1"/>
    <xf numFmtId="0" fontId="0" fillId="0" borderId="0" xfId="0" applyBorder="1"/>
    <xf numFmtId="0" fontId="2" fillId="0" borderId="2" xfId="0" applyFont="1" applyBorder="1"/>
    <xf numFmtId="0" fontId="2" fillId="0" borderId="14" xfId="0" applyFont="1" applyBorder="1"/>
    <xf numFmtId="164" fontId="2" fillId="0" borderId="14" xfId="0" applyNumberFormat="1" applyFont="1" applyBorder="1"/>
    <xf numFmtId="165" fontId="0" fillId="0" borderId="15" xfId="0" applyNumberFormat="1" applyBorder="1"/>
    <xf numFmtId="0" fontId="0" fillId="0" borderId="11" xfId="0" applyBorder="1"/>
    <xf numFmtId="165" fontId="0" fillId="0" borderId="16" xfId="0" applyNumberFormat="1" applyBorder="1"/>
    <xf numFmtId="165" fontId="0" fillId="0" borderId="16" xfId="0" quotePrefix="1" applyNumberFormat="1" applyBorder="1"/>
    <xf numFmtId="0" fontId="0" fillId="0" borderId="17" xfId="0" applyBorder="1"/>
    <xf numFmtId="164" fontId="0" fillId="6" borderId="7" xfId="0" applyNumberFormat="1" applyFill="1" applyBorder="1"/>
    <xf numFmtId="165" fontId="0" fillId="0" borderId="18" xfId="0" applyNumberFormat="1" applyBorder="1"/>
    <xf numFmtId="0" fontId="0" fillId="0" borderId="15" xfId="0" applyBorder="1"/>
    <xf numFmtId="0" fontId="0" fillId="0" borderId="16" xfId="0" applyBorder="1"/>
    <xf numFmtId="0" fontId="0" fillId="0" borderId="18" xfId="0" applyBorder="1"/>
    <xf numFmtId="0" fontId="1" fillId="3" borderId="2" xfId="0" applyFont="1" applyFill="1" applyBorder="1"/>
    <xf numFmtId="0" fontId="0" fillId="0" borderId="19" xfId="0" applyBorder="1"/>
    <xf numFmtId="164" fontId="0" fillId="2" borderId="4" xfId="0" applyNumberFormat="1" applyFill="1" applyBorder="1"/>
    <xf numFmtId="164" fontId="0" fillId="7" borderId="6" xfId="0" applyNumberFormat="1" applyFill="1" applyBorder="1"/>
    <xf numFmtId="164" fontId="0" fillId="4" borderId="6" xfId="0" applyNumberFormat="1" applyFill="1" applyBorder="1"/>
    <xf numFmtId="164" fontId="0" fillId="7" borderId="9" xfId="0" applyNumberFormat="1" applyFill="1" applyBorder="1"/>
    <xf numFmtId="164" fontId="0" fillId="0" borderId="9" xfId="0" applyNumberForma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279DA-C9C4-43FA-9D02-545F4ECFCBA3}">
  <sheetPr>
    <pageSetUpPr fitToPage="1"/>
  </sheetPr>
  <dimension ref="A1:L40"/>
  <sheetViews>
    <sheetView tabSelected="1" zoomScaleNormal="100" workbookViewId="0">
      <selection activeCell="M13" sqref="M13"/>
    </sheetView>
  </sheetViews>
  <sheetFormatPr defaultRowHeight="26.4" customHeight="1" x14ac:dyDescent="0.3"/>
  <cols>
    <col min="1" max="1" width="7.33203125" customWidth="1"/>
    <col min="2" max="2" width="38" bestFit="1" customWidth="1"/>
    <col min="3" max="3" width="15.44140625" bestFit="1" customWidth="1"/>
    <col min="4" max="4" width="12.6640625" bestFit="1" customWidth="1"/>
    <col min="5" max="5" width="17.33203125" bestFit="1" customWidth="1"/>
    <col min="6" max="6" width="9.33203125" bestFit="1" customWidth="1"/>
    <col min="7" max="7" width="12.88671875" bestFit="1" customWidth="1"/>
    <col min="8" max="8" width="5.77734375" style="30" customWidth="1"/>
  </cols>
  <sheetData>
    <row r="1" spans="1:12" ht="14.4" x14ac:dyDescent="0.3">
      <c r="B1" s="3"/>
      <c r="D1" s="2"/>
      <c r="E1" t="s">
        <v>43</v>
      </c>
      <c r="F1" s="1">
        <v>2.6990740740740742E-2</v>
      </c>
      <c r="G1" s="1">
        <v>2.6990740740740742E-2</v>
      </c>
    </row>
    <row r="2" spans="1:12" ht="14.4" x14ac:dyDescent="0.3">
      <c r="B2" s="3"/>
      <c r="D2" s="2"/>
      <c r="E2" t="s">
        <v>0</v>
      </c>
      <c r="F2" s="3">
        <f>TIME(0,0,SUM(D5:D39))</f>
        <v>4.221064814814815E-2</v>
      </c>
      <c r="G2" s="3">
        <f>TIME(0,0,SUM(E5:E39))</f>
        <v>3.6006944444444446E-2</v>
      </c>
    </row>
    <row r="3" spans="1:12" ht="15" thickBot="1" x14ac:dyDescent="0.35">
      <c r="D3" s="2"/>
      <c r="E3" t="s">
        <v>1</v>
      </c>
    </row>
    <row r="4" spans="1:12" ht="22.8" customHeight="1" thickBot="1" x14ac:dyDescent="0.35">
      <c r="A4" s="32" t="s">
        <v>2</v>
      </c>
      <c r="B4" s="33" t="s">
        <v>3</v>
      </c>
      <c r="C4" s="33" t="s">
        <v>4</v>
      </c>
      <c r="D4" s="33" t="s">
        <v>41</v>
      </c>
      <c r="E4" s="33" t="s">
        <v>5</v>
      </c>
      <c r="F4" s="34" t="s">
        <v>42</v>
      </c>
      <c r="G4" s="34" t="s">
        <v>6</v>
      </c>
      <c r="H4" s="35" t="s">
        <v>44</v>
      </c>
    </row>
    <row r="5" spans="1:12" ht="22.8" customHeight="1" x14ac:dyDescent="0.3">
      <c r="A5" s="36">
        <v>1</v>
      </c>
      <c r="B5" s="45" t="s">
        <v>7</v>
      </c>
      <c r="C5" s="46"/>
      <c r="D5" s="21">
        <v>159</v>
      </c>
      <c r="E5" s="24">
        <v>137</v>
      </c>
      <c r="F5" s="13">
        <f>Start2025_521_EBS</f>
        <v>2.6990740740740742E-2</v>
      </c>
      <c r="G5" s="47">
        <f>Start2025_521_clock</f>
        <v>2.6990740740740742E-2</v>
      </c>
      <c r="H5" s="37">
        <v>37</v>
      </c>
    </row>
    <row r="6" spans="1:12" ht="22.8" customHeight="1" x14ac:dyDescent="0.3">
      <c r="A6" s="36">
        <v>2</v>
      </c>
      <c r="B6" s="14" t="s">
        <v>8</v>
      </c>
      <c r="C6" s="5"/>
      <c r="D6" s="22">
        <v>42</v>
      </c>
      <c r="E6" s="25">
        <v>29</v>
      </c>
      <c r="F6" s="23">
        <f t="shared" ref="F6:G21" si="0">F5+TIME(,,D5)</f>
        <v>2.883101851851852E-2</v>
      </c>
      <c r="G6" s="48">
        <f t="shared" si="0"/>
        <v>2.8576388888888891E-2</v>
      </c>
      <c r="H6" s="37">
        <v>39</v>
      </c>
    </row>
    <row r="7" spans="1:12" ht="22.8" customHeight="1" x14ac:dyDescent="0.3">
      <c r="A7" s="36">
        <v>3</v>
      </c>
      <c r="B7" s="14" t="s">
        <v>9</v>
      </c>
      <c r="C7" s="5"/>
      <c r="D7" s="22">
        <v>78</v>
      </c>
      <c r="E7" s="25">
        <v>45</v>
      </c>
      <c r="F7" s="23">
        <f t="shared" si="0"/>
        <v>2.931712962962963E-2</v>
      </c>
      <c r="G7" s="48">
        <f t="shared" si="0"/>
        <v>2.8912037037037038E-2</v>
      </c>
      <c r="H7" s="37">
        <v>40</v>
      </c>
    </row>
    <row r="8" spans="1:12" ht="22.8" customHeight="1" x14ac:dyDescent="0.3">
      <c r="A8" s="36">
        <v>4</v>
      </c>
      <c r="B8" s="14" t="s">
        <v>10</v>
      </c>
      <c r="C8" s="5"/>
      <c r="D8" s="22">
        <v>38</v>
      </c>
      <c r="E8" s="25">
        <v>55</v>
      </c>
      <c r="F8" s="23">
        <f t="shared" si="0"/>
        <v>3.0219907407407407E-2</v>
      </c>
      <c r="G8" s="48">
        <f t="shared" si="0"/>
        <v>2.9432870370370373E-2</v>
      </c>
      <c r="H8" s="37">
        <v>42</v>
      </c>
    </row>
    <row r="9" spans="1:12" ht="22.8" customHeight="1" x14ac:dyDescent="0.3">
      <c r="A9" s="36">
        <v>5</v>
      </c>
      <c r="B9" s="14" t="s">
        <v>11</v>
      </c>
      <c r="C9" s="5"/>
      <c r="D9" s="22">
        <v>22</v>
      </c>
      <c r="E9" s="25">
        <v>35</v>
      </c>
      <c r="F9" s="23">
        <f t="shared" si="0"/>
        <v>3.0659722222222224E-2</v>
      </c>
      <c r="G9" s="48">
        <f t="shared" si="0"/>
        <v>3.0069444444444447E-2</v>
      </c>
      <c r="H9" s="37">
        <v>42</v>
      </c>
    </row>
    <row r="10" spans="1:12" ht="22.8" customHeight="1" x14ac:dyDescent="0.3">
      <c r="A10" s="36">
        <v>6</v>
      </c>
      <c r="B10" s="14" t="s">
        <v>12</v>
      </c>
      <c r="C10" s="5"/>
      <c r="D10" s="22">
        <v>22</v>
      </c>
      <c r="E10" s="25">
        <v>26</v>
      </c>
      <c r="F10" s="23">
        <f t="shared" si="0"/>
        <v>3.0914351851851853E-2</v>
      </c>
      <c r="G10" s="48">
        <f t="shared" si="0"/>
        <v>3.047453703703704E-2</v>
      </c>
      <c r="H10" s="37">
        <v>43</v>
      </c>
    </row>
    <row r="11" spans="1:12" ht="22.8" customHeight="1" x14ac:dyDescent="0.3">
      <c r="A11" s="36">
        <v>7</v>
      </c>
      <c r="B11" s="14" t="s">
        <v>13</v>
      </c>
      <c r="C11" s="5"/>
      <c r="D11" s="22">
        <v>38</v>
      </c>
      <c r="E11" s="25">
        <v>38</v>
      </c>
      <c r="F11" s="23">
        <f t="shared" si="0"/>
        <v>3.1168981481481482E-2</v>
      </c>
      <c r="G11" s="48">
        <f t="shared" si="0"/>
        <v>3.0775462962962966E-2</v>
      </c>
      <c r="H11" s="37">
        <v>44</v>
      </c>
    </row>
    <row r="12" spans="1:12" ht="22.8" customHeight="1" x14ac:dyDescent="0.3">
      <c r="A12" s="36">
        <v>8</v>
      </c>
      <c r="B12" s="14" t="s">
        <v>14</v>
      </c>
      <c r="C12" s="5"/>
      <c r="D12" s="22">
        <v>120</v>
      </c>
      <c r="E12" s="25">
        <v>101</v>
      </c>
      <c r="F12" s="23">
        <f t="shared" si="0"/>
        <v>3.1608796296296295E-2</v>
      </c>
      <c r="G12" s="48">
        <f t="shared" si="0"/>
        <v>3.1215277777777783E-2</v>
      </c>
      <c r="H12" s="37">
        <v>45</v>
      </c>
    </row>
    <row r="13" spans="1:12" ht="22.8" customHeight="1" x14ac:dyDescent="0.3">
      <c r="A13" s="36">
        <v>9</v>
      </c>
      <c r="B13" s="14" t="s">
        <v>15</v>
      </c>
      <c r="C13" s="5"/>
      <c r="D13" s="22">
        <v>155</v>
      </c>
      <c r="E13" s="25">
        <v>153</v>
      </c>
      <c r="F13" s="23">
        <f t="shared" si="0"/>
        <v>3.2997685185185185E-2</v>
      </c>
      <c r="G13" s="48">
        <f t="shared" si="0"/>
        <v>3.2384259259259265E-2</v>
      </c>
      <c r="H13" s="37">
        <v>47</v>
      </c>
    </row>
    <row r="14" spans="1:12" ht="22.8" customHeight="1" x14ac:dyDescent="0.3">
      <c r="A14" s="36">
        <v>10</v>
      </c>
      <c r="B14" s="14" t="s">
        <v>8</v>
      </c>
      <c r="C14" s="5"/>
      <c r="D14" s="22">
        <v>145</v>
      </c>
      <c r="E14" s="25">
        <v>93</v>
      </c>
      <c r="F14" s="23">
        <f t="shared" si="0"/>
        <v>3.4791666666666665E-2</v>
      </c>
      <c r="G14" s="48">
        <f t="shared" si="0"/>
        <v>3.4155092592592598E-2</v>
      </c>
      <c r="H14" s="37">
        <v>49</v>
      </c>
    </row>
    <row r="15" spans="1:12" ht="22.8" customHeight="1" x14ac:dyDescent="0.3">
      <c r="A15" s="36">
        <v>11</v>
      </c>
      <c r="B15" s="6" t="s">
        <v>16</v>
      </c>
      <c r="C15" s="7" t="s">
        <v>17</v>
      </c>
      <c r="D15" s="7">
        <v>300</v>
      </c>
      <c r="E15" s="19">
        <v>300</v>
      </c>
      <c r="F15" s="20">
        <f t="shared" si="0"/>
        <v>3.6469907407407409E-2</v>
      </c>
      <c r="G15" s="49">
        <f t="shared" si="0"/>
        <v>3.5231481481481489E-2</v>
      </c>
      <c r="H15" s="37">
        <v>52</v>
      </c>
    </row>
    <row r="16" spans="1:12" ht="22.8" customHeight="1" x14ac:dyDescent="0.3">
      <c r="A16" s="36">
        <v>12</v>
      </c>
      <c r="B16" s="6" t="s">
        <v>7</v>
      </c>
      <c r="C16" s="31"/>
      <c r="D16" s="22">
        <v>240</v>
      </c>
      <c r="E16" s="25">
        <v>157</v>
      </c>
      <c r="F16" s="23">
        <f t="shared" si="0"/>
        <v>3.9942129629629633E-2</v>
      </c>
      <c r="G16" s="48">
        <f t="shared" si="0"/>
        <v>3.8703703703703712E-2</v>
      </c>
      <c r="H16" s="37">
        <v>59</v>
      </c>
      <c r="L16" s="31"/>
    </row>
    <row r="17" spans="1:8" ht="22.8" customHeight="1" x14ac:dyDescent="0.3">
      <c r="A17" s="36">
        <v>13</v>
      </c>
      <c r="B17" s="14" t="s">
        <v>18</v>
      </c>
      <c r="C17" s="5"/>
      <c r="D17" s="22">
        <v>25</v>
      </c>
      <c r="E17" s="25">
        <v>42</v>
      </c>
      <c r="F17" s="23">
        <f t="shared" si="0"/>
        <v>4.2719907407407408E-2</v>
      </c>
      <c r="G17" s="48">
        <f t="shared" si="0"/>
        <v>4.0520833333333339E-2</v>
      </c>
      <c r="H17" s="38">
        <v>2</v>
      </c>
    </row>
    <row r="18" spans="1:8" ht="22.8" customHeight="1" x14ac:dyDescent="0.3">
      <c r="A18" s="36">
        <v>14</v>
      </c>
      <c r="B18" s="14" t="s">
        <v>19</v>
      </c>
      <c r="C18" s="5"/>
      <c r="D18" s="22">
        <v>69</v>
      </c>
      <c r="E18" s="25">
        <v>52</v>
      </c>
      <c r="F18" s="23">
        <f t="shared" si="0"/>
        <v>4.3009259259259261E-2</v>
      </c>
      <c r="G18" s="48">
        <f t="shared" si="0"/>
        <v>4.100694444444445E-2</v>
      </c>
      <c r="H18" s="38">
        <v>2</v>
      </c>
    </row>
    <row r="19" spans="1:8" ht="22.8" customHeight="1" x14ac:dyDescent="0.3">
      <c r="A19" s="36">
        <v>15</v>
      </c>
      <c r="B19" s="14" t="s">
        <v>20</v>
      </c>
      <c r="C19" s="5"/>
      <c r="D19" s="22">
        <v>52</v>
      </c>
      <c r="E19" s="25">
        <v>49</v>
      </c>
      <c r="F19" s="23">
        <f t="shared" si="0"/>
        <v>4.3807870370370372E-2</v>
      </c>
      <c r="G19" s="48">
        <f t="shared" si="0"/>
        <v>4.1608796296296303E-2</v>
      </c>
      <c r="H19" s="38">
        <v>2</v>
      </c>
    </row>
    <row r="20" spans="1:8" ht="22.8" customHeight="1" x14ac:dyDescent="0.3">
      <c r="A20" s="36">
        <v>16</v>
      </c>
      <c r="B20" s="14" t="s">
        <v>21</v>
      </c>
      <c r="C20" s="5"/>
      <c r="D20" s="22">
        <v>34</v>
      </c>
      <c r="E20" s="25">
        <v>27</v>
      </c>
      <c r="F20" s="23">
        <f t="shared" si="0"/>
        <v>4.4409722222222225E-2</v>
      </c>
      <c r="G20" s="48">
        <f t="shared" si="0"/>
        <v>4.2175925925925936E-2</v>
      </c>
      <c r="H20" s="37">
        <v>4</v>
      </c>
    </row>
    <row r="21" spans="1:8" ht="22.8" customHeight="1" x14ac:dyDescent="0.3">
      <c r="A21" s="36">
        <v>17</v>
      </c>
      <c r="B21" s="14" t="s">
        <v>22</v>
      </c>
      <c r="C21" s="5"/>
      <c r="D21" s="22">
        <v>70</v>
      </c>
      <c r="E21" s="25">
        <v>36</v>
      </c>
      <c r="F21" s="23">
        <f t="shared" si="0"/>
        <v>4.4803240740740741E-2</v>
      </c>
      <c r="G21" s="48">
        <f t="shared" si="0"/>
        <v>4.2488425925925936E-2</v>
      </c>
      <c r="H21" s="37">
        <v>5</v>
      </c>
    </row>
    <row r="22" spans="1:8" ht="22.8" customHeight="1" x14ac:dyDescent="0.3">
      <c r="A22" s="36">
        <v>18</v>
      </c>
      <c r="B22" s="16" t="s">
        <v>23</v>
      </c>
      <c r="C22" s="5"/>
      <c r="D22" s="22">
        <v>63</v>
      </c>
      <c r="E22" s="25">
        <v>54</v>
      </c>
      <c r="F22" s="23">
        <f t="shared" ref="F22:G37" si="1">F21+TIME(,,D21)</f>
        <v>4.5613425925925925E-2</v>
      </c>
      <c r="G22" s="48">
        <f t="shared" si="1"/>
        <v>4.2905092592592606E-2</v>
      </c>
      <c r="H22" s="37">
        <v>6</v>
      </c>
    </row>
    <row r="23" spans="1:8" ht="22.8" customHeight="1" x14ac:dyDescent="0.3">
      <c r="A23" s="36">
        <v>19</v>
      </c>
      <c r="B23" s="14" t="s">
        <v>24</v>
      </c>
      <c r="C23" s="5"/>
      <c r="D23" s="22">
        <v>137</v>
      </c>
      <c r="E23" s="25">
        <v>78</v>
      </c>
      <c r="F23" s="23">
        <f t="shared" si="1"/>
        <v>4.6342592592592595E-2</v>
      </c>
      <c r="G23" s="48">
        <f t="shared" si="1"/>
        <v>4.3530092592592606E-2</v>
      </c>
      <c r="H23" s="37">
        <v>8</v>
      </c>
    </row>
    <row r="24" spans="1:8" ht="22.8" customHeight="1" x14ac:dyDescent="0.3">
      <c r="A24" s="36">
        <v>20</v>
      </c>
      <c r="B24" s="15" t="s">
        <v>25</v>
      </c>
      <c r="C24" s="5"/>
      <c r="D24" s="22">
        <v>60</v>
      </c>
      <c r="E24" s="25">
        <v>24</v>
      </c>
      <c r="F24" s="23">
        <f t="shared" si="1"/>
        <v>4.7928240740740743E-2</v>
      </c>
      <c r="G24" s="48">
        <f t="shared" si="1"/>
        <v>4.4432870370370386E-2</v>
      </c>
      <c r="H24" s="37">
        <v>9</v>
      </c>
    </row>
    <row r="25" spans="1:8" ht="22.8" customHeight="1" x14ac:dyDescent="0.3">
      <c r="A25" s="36">
        <v>21</v>
      </c>
      <c r="B25" s="15" t="s">
        <v>26</v>
      </c>
      <c r="C25" s="5"/>
      <c r="D25" s="22">
        <v>90</v>
      </c>
      <c r="E25" s="25">
        <v>76</v>
      </c>
      <c r="F25" s="23">
        <f t="shared" si="1"/>
        <v>4.8622685185185185E-2</v>
      </c>
      <c r="G25" s="48">
        <f t="shared" si="1"/>
        <v>4.4710648148148166E-2</v>
      </c>
      <c r="H25" s="37">
        <v>10</v>
      </c>
    </row>
    <row r="26" spans="1:8" ht="22.8" customHeight="1" x14ac:dyDescent="0.3">
      <c r="A26" s="36">
        <v>22</v>
      </c>
      <c r="B26" s="15" t="s">
        <v>27</v>
      </c>
      <c r="C26" s="5"/>
      <c r="D26" s="22">
        <v>103</v>
      </c>
      <c r="E26" s="25">
        <v>96</v>
      </c>
      <c r="F26" s="23">
        <f t="shared" si="1"/>
        <v>4.9664351851851855E-2</v>
      </c>
      <c r="G26" s="48">
        <f t="shared" si="1"/>
        <v>4.5590277777777799E-2</v>
      </c>
      <c r="H26" s="37">
        <v>12</v>
      </c>
    </row>
    <row r="27" spans="1:8" ht="22.8" customHeight="1" x14ac:dyDescent="0.3">
      <c r="A27" s="36">
        <v>23</v>
      </c>
      <c r="B27" s="14" t="s">
        <v>28</v>
      </c>
      <c r="C27" s="5"/>
      <c r="D27" s="22">
        <v>77</v>
      </c>
      <c r="E27" s="25">
        <v>72</v>
      </c>
      <c r="F27" s="23">
        <f t="shared" si="1"/>
        <v>5.0856481481481482E-2</v>
      </c>
      <c r="G27" s="48">
        <f t="shared" si="1"/>
        <v>4.670138888888891E-2</v>
      </c>
      <c r="H27" s="37">
        <v>13</v>
      </c>
    </row>
    <row r="28" spans="1:8" ht="22.8" customHeight="1" x14ac:dyDescent="0.3">
      <c r="A28" s="36">
        <v>24</v>
      </c>
      <c r="B28" s="14" t="s">
        <v>29</v>
      </c>
      <c r="C28" s="5"/>
      <c r="D28" s="22">
        <v>37</v>
      </c>
      <c r="E28" s="25">
        <v>47</v>
      </c>
      <c r="F28" s="23">
        <f t="shared" si="1"/>
        <v>5.1747685185185188E-2</v>
      </c>
      <c r="G28" s="48">
        <f t="shared" si="1"/>
        <v>4.7534722222222242E-2</v>
      </c>
      <c r="H28" s="37">
        <v>15</v>
      </c>
    </row>
    <row r="29" spans="1:8" ht="22.8" customHeight="1" x14ac:dyDescent="0.3">
      <c r="A29" s="36">
        <v>25</v>
      </c>
      <c r="B29" s="14" t="s">
        <v>30</v>
      </c>
      <c r="C29" s="5"/>
      <c r="D29" s="22">
        <v>62</v>
      </c>
      <c r="E29" s="25">
        <v>57</v>
      </c>
      <c r="F29" s="23">
        <f t="shared" si="1"/>
        <v>5.2175925925925931E-2</v>
      </c>
      <c r="G29" s="48">
        <f t="shared" si="1"/>
        <v>4.8078703703703721E-2</v>
      </c>
      <c r="H29" s="37">
        <v>17</v>
      </c>
    </row>
    <row r="30" spans="1:8" ht="22.8" customHeight="1" x14ac:dyDescent="0.3">
      <c r="A30" s="36">
        <v>26</v>
      </c>
      <c r="B30" s="14" t="s">
        <v>31</v>
      </c>
      <c r="C30" s="5"/>
      <c r="D30" s="22">
        <v>141</v>
      </c>
      <c r="E30" s="25">
        <v>129</v>
      </c>
      <c r="F30" s="23">
        <f t="shared" si="1"/>
        <v>5.289351851851852E-2</v>
      </c>
      <c r="G30" s="48">
        <f t="shared" si="1"/>
        <v>4.8738425925925942E-2</v>
      </c>
      <c r="H30" s="37">
        <v>18</v>
      </c>
    </row>
    <row r="31" spans="1:8" ht="22.8" customHeight="1" x14ac:dyDescent="0.3">
      <c r="A31" s="36">
        <v>27</v>
      </c>
      <c r="B31" s="14" t="s">
        <v>32</v>
      </c>
      <c r="C31" s="5"/>
      <c r="D31" s="22">
        <v>60</v>
      </c>
      <c r="E31" s="25">
        <v>69</v>
      </c>
      <c r="F31" s="23">
        <f t="shared" si="1"/>
        <v>5.4525462962962963E-2</v>
      </c>
      <c r="G31" s="48">
        <f t="shared" si="1"/>
        <v>5.0231481481481495E-2</v>
      </c>
      <c r="H31" s="37"/>
    </row>
    <row r="32" spans="1:8" ht="22.8" customHeight="1" x14ac:dyDescent="0.3">
      <c r="A32" s="36">
        <v>28</v>
      </c>
      <c r="B32" s="15" t="s">
        <v>33</v>
      </c>
      <c r="C32" s="5"/>
      <c r="D32" s="22">
        <v>60</v>
      </c>
      <c r="E32" s="25">
        <v>91</v>
      </c>
      <c r="F32" s="23">
        <f t="shared" si="1"/>
        <v>5.5219907407407405E-2</v>
      </c>
      <c r="G32" s="48">
        <f t="shared" si="1"/>
        <v>5.1030092592592606E-2</v>
      </c>
      <c r="H32" s="37"/>
    </row>
    <row r="33" spans="1:8" ht="22.8" customHeight="1" x14ac:dyDescent="0.3">
      <c r="A33" s="36">
        <v>29</v>
      </c>
      <c r="B33" s="14" t="s">
        <v>32</v>
      </c>
      <c r="C33" s="5"/>
      <c r="D33" s="22">
        <v>134</v>
      </c>
      <c r="E33" s="25">
        <v>121</v>
      </c>
      <c r="F33" s="23">
        <f t="shared" si="1"/>
        <v>5.5914351851851847E-2</v>
      </c>
      <c r="G33" s="48">
        <f t="shared" si="1"/>
        <v>5.208333333333335E-2</v>
      </c>
      <c r="H33" s="37"/>
    </row>
    <row r="34" spans="1:8" ht="22.8" customHeight="1" x14ac:dyDescent="0.3">
      <c r="A34" s="36">
        <v>30</v>
      </c>
      <c r="B34" s="14" t="s">
        <v>31</v>
      </c>
      <c r="C34" s="5"/>
      <c r="D34" s="22">
        <v>63</v>
      </c>
      <c r="E34" s="25">
        <v>44</v>
      </c>
      <c r="F34" s="23">
        <f t="shared" si="1"/>
        <v>5.7465277777777775E-2</v>
      </c>
      <c r="G34" s="48">
        <f t="shared" si="1"/>
        <v>5.3483796296296314E-2</v>
      </c>
      <c r="H34" s="37">
        <v>23</v>
      </c>
    </row>
    <row r="35" spans="1:8" ht="22.8" customHeight="1" x14ac:dyDescent="0.3">
      <c r="A35" s="36">
        <v>31</v>
      </c>
      <c r="B35" s="14" t="s">
        <v>34</v>
      </c>
      <c r="C35" s="5"/>
      <c r="D35" s="22">
        <v>90</v>
      </c>
      <c r="E35" s="25">
        <v>61</v>
      </c>
      <c r="F35" s="23">
        <f t="shared" si="1"/>
        <v>5.8194444444444444E-2</v>
      </c>
      <c r="G35" s="48">
        <f t="shared" si="1"/>
        <v>5.3993055555555572E-2</v>
      </c>
      <c r="H35" s="37">
        <v>24</v>
      </c>
    </row>
    <row r="36" spans="1:8" ht="22.8" customHeight="1" x14ac:dyDescent="0.3">
      <c r="A36" s="36">
        <v>32</v>
      </c>
      <c r="B36" s="14" t="s">
        <v>35</v>
      </c>
      <c r="C36" s="5"/>
      <c r="D36" s="22">
        <v>189</v>
      </c>
      <c r="E36" s="25">
        <v>147</v>
      </c>
      <c r="F36" s="23">
        <f t="shared" si="1"/>
        <v>5.9236111111111114E-2</v>
      </c>
      <c r="G36" s="48">
        <f t="shared" si="1"/>
        <v>5.4699074074074087E-2</v>
      </c>
      <c r="H36" s="37">
        <v>26</v>
      </c>
    </row>
    <row r="37" spans="1:8" ht="22.8" customHeight="1" x14ac:dyDescent="0.3">
      <c r="A37" s="36">
        <v>33</v>
      </c>
      <c r="B37" s="14" t="s">
        <v>36</v>
      </c>
      <c r="C37" s="5"/>
      <c r="D37" s="22">
        <v>111</v>
      </c>
      <c r="E37" s="25">
        <v>109</v>
      </c>
      <c r="F37" s="23">
        <f t="shared" si="1"/>
        <v>6.1423611111111116E-2</v>
      </c>
      <c r="G37" s="48">
        <f t="shared" si="1"/>
        <v>5.6400462962962979E-2</v>
      </c>
      <c r="H37" s="37">
        <v>28</v>
      </c>
    </row>
    <row r="38" spans="1:8" ht="22.8" customHeight="1" x14ac:dyDescent="0.3">
      <c r="A38" s="36">
        <v>34</v>
      </c>
      <c r="B38" s="14" t="s">
        <v>37</v>
      </c>
      <c r="C38" s="5"/>
      <c r="D38" s="22">
        <v>180</v>
      </c>
      <c r="E38" s="25">
        <v>161</v>
      </c>
      <c r="F38" s="23">
        <f t="shared" ref="F38:G40" si="2">F37+TIME(,,D37)</f>
        <v>6.2708333333333338E-2</v>
      </c>
      <c r="G38" s="48">
        <f t="shared" si="2"/>
        <v>5.7662037037037053E-2</v>
      </c>
      <c r="H38" s="37">
        <v>30</v>
      </c>
    </row>
    <row r="39" spans="1:8" ht="22.8" customHeight="1" x14ac:dyDescent="0.3">
      <c r="A39" s="36">
        <v>35</v>
      </c>
      <c r="B39" s="6" t="s">
        <v>16</v>
      </c>
      <c r="C39" s="7" t="s">
        <v>38</v>
      </c>
      <c r="D39" s="27">
        <v>381</v>
      </c>
      <c r="E39" s="28">
        <v>300</v>
      </c>
      <c r="F39" s="20">
        <f t="shared" si="2"/>
        <v>6.4791666666666678E-2</v>
      </c>
      <c r="G39" s="49">
        <f t="shared" si="2"/>
        <v>5.9525462962962981E-2</v>
      </c>
      <c r="H39" s="37">
        <v>32</v>
      </c>
    </row>
    <row r="40" spans="1:8" ht="22.8" customHeight="1" thickBot="1" x14ac:dyDescent="0.35">
      <c r="A40" s="39"/>
      <c r="B40" s="8" t="s">
        <v>39</v>
      </c>
      <c r="C40" s="9"/>
      <c r="D40" s="9"/>
      <c r="E40" s="10"/>
      <c r="F40" s="40">
        <f t="shared" si="2"/>
        <v>6.9201388888888896E-2</v>
      </c>
      <c r="G40" s="50">
        <f t="shared" si="2"/>
        <v>6.2997685185185198E-2</v>
      </c>
      <c r="H40" s="41"/>
    </row>
  </sheetData>
  <autoFilter ref="A4:E4" xr:uid="{6C0279DA-C9C4-43FA-9D02-545F4ECFCBA3}">
    <sortState xmlns:xlrd2="http://schemas.microsoft.com/office/spreadsheetml/2017/richdata2" ref="A5:E40">
      <sortCondition ref="A4"/>
    </sortState>
  </autoFilter>
  <pageMargins left="0.7" right="0.7" top="0.75" bottom="0.75" header="0.3" footer="0.3"/>
  <pageSetup paperSize="9" scale="74" orientation="portrait" horizontalDpi="0" verticalDpi="0" r:id="rId1"/>
  <headerFooter>
    <oddHeader>&amp;LFile Tabblad  : &amp;F  &amp;A
Versie               : 0.9&amp;C&amp;"-,Vet"&amp;20T i m e T a b l e  5 2 1&amp;RDate Printed : &amp;D
Author : Arjan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921B0-9826-4E42-9037-6AC4A3854295}">
  <sheetPr>
    <pageSetUpPr fitToPage="1"/>
  </sheetPr>
  <dimension ref="A1:P40"/>
  <sheetViews>
    <sheetView zoomScaleNormal="100" workbookViewId="0">
      <selection activeCell="M13" sqref="M13"/>
    </sheetView>
  </sheetViews>
  <sheetFormatPr defaultRowHeight="14.4" x14ac:dyDescent="0.3"/>
  <cols>
    <col min="1" max="1" width="7.33203125" bestFit="1" customWidth="1"/>
    <col min="2" max="2" width="38" customWidth="1"/>
    <col min="3" max="3" width="15.44140625" bestFit="1" customWidth="1"/>
    <col min="4" max="4" width="12.6640625" style="2" bestFit="1" customWidth="1"/>
    <col min="5" max="5" width="17.33203125" bestFit="1" customWidth="1"/>
    <col min="6" max="6" width="9.33203125" bestFit="1" customWidth="1"/>
    <col min="7" max="7" width="12.88671875" bestFit="1" customWidth="1"/>
    <col min="8" max="8" width="5.77734375" customWidth="1"/>
    <col min="9" max="10" width="3" customWidth="1"/>
    <col min="11" max="11" width="18.88671875" customWidth="1"/>
    <col min="14" max="14" width="10.21875" bestFit="1" customWidth="1"/>
  </cols>
  <sheetData>
    <row r="1" spans="1:16" x14ac:dyDescent="0.3">
      <c r="B1" s="26"/>
      <c r="E1" t="s">
        <v>43</v>
      </c>
      <c r="F1" s="11">
        <v>2.9166666666666667E-2</v>
      </c>
      <c r="G1" s="11">
        <v>3.1944444444444442E-2</v>
      </c>
    </row>
    <row r="2" spans="1:16" x14ac:dyDescent="0.3">
      <c r="B2" s="3"/>
      <c r="C2" s="3"/>
      <c r="E2" t="s">
        <v>0</v>
      </c>
      <c r="F2" s="3">
        <f>TIME(0,0,SUM(D5:D39))</f>
        <v>4.221064814814815E-2</v>
      </c>
      <c r="G2" s="3">
        <f>TIME(0,0,SUM(E5:E39))</f>
        <v>3.6006944444444446E-2</v>
      </c>
    </row>
    <row r="3" spans="1:16" ht="15" thickBot="1" x14ac:dyDescent="0.35">
      <c r="E3" t="s">
        <v>1</v>
      </c>
    </row>
    <row r="4" spans="1:16" ht="22.8" customHeight="1" thickBot="1" x14ac:dyDescent="0.35">
      <c r="A4" s="32" t="s">
        <v>2</v>
      </c>
      <c r="B4" s="33" t="s">
        <v>40</v>
      </c>
      <c r="C4" s="33" t="s">
        <v>4</v>
      </c>
      <c r="D4" s="33" t="s">
        <v>41</v>
      </c>
      <c r="E4" s="33" t="s">
        <v>5</v>
      </c>
      <c r="F4" s="34" t="s">
        <v>42</v>
      </c>
      <c r="G4" s="34" t="s">
        <v>6</v>
      </c>
      <c r="H4" s="42" t="s">
        <v>44</v>
      </c>
    </row>
    <row r="5" spans="1:16" ht="22.8" customHeight="1" x14ac:dyDescent="0.3">
      <c r="A5" s="36">
        <v>1</v>
      </c>
      <c r="B5" s="12" t="s">
        <v>33</v>
      </c>
      <c r="C5" s="4"/>
      <c r="D5" s="21">
        <v>60</v>
      </c>
      <c r="E5" s="24">
        <v>69</v>
      </c>
      <c r="F5" s="13">
        <f>Start2025_522_EBS</f>
        <v>2.9166666666666667E-2</v>
      </c>
      <c r="G5" s="47">
        <f>Start2025_522_clock</f>
        <v>3.1944444444444442E-2</v>
      </c>
      <c r="H5" s="43">
        <v>44</v>
      </c>
      <c r="P5" s="29"/>
    </row>
    <row r="6" spans="1:16" ht="22.8" customHeight="1" x14ac:dyDescent="0.3">
      <c r="A6" s="36">
        <v>2</v>
      </c>
      <c r="B6" s="14" t="s">
        <v>32</v>
      </c>
      <c r="C6" s="5"/>
      <c r="D6" s="22">
        <v>141</v>
      </c>
      <c r="E6" s="25">
        <v>129</v>
      </c>
      <c r="F6" s="23">
        <f t="shared" ref="F6:F40" si="0">F5+TIME(,,D5)</f>
        <v>2.9861111111111113E-2</v>
      </c>
      <c r="G6" s="48">
        <f t="shared" ref="G6:G40" si="1">G5+TIME(,,E5)</f>
        <v>3.2743055555555553E-2</v>
      </c>
      <c r="H6" s="43"/>
    </row>
    <row r="7" spans="1:16" ht="22.8" customHeight="1" x14ac:dyDescent="0.3">
      <c r="A7" s="36">
        <v>3</v>
      </c>
      <c r="B7" s="14" t="s">
        <v>31</v>
      </c>
      <c r="C7" s="5"/>
      <c r="D7" s="22">
        <v>62</v>
      </c>
      <c r="E7" s="25">
        <v>57</v>
      </c>
      <c r="F7" s="23">
        <f t="shared" si="0"/>
        <v>3.1493055555555559E-2</v>
      </c>
      <c r="G7" s="48">
        <f t="shared" si="1"/>
        <v>3.4236111111111106E-2</v>
      </c>
      <c r="H7" s="43">
        <v>47</v>
      </c>
    </row>
    <row r="8" spans="1:16" ht="22.8" customHeight="1" x14ac:dyDescent="0.3">
      <c r="A8" s="36">
        <v>4</v>
      </c>
      <c r="B8" s="14" t="s">
        <v>30</v>
      </c>
      <c r="C8" s="5"/>
      <c r="D8" s="22">
        <v>37</v>
      </c>
      <c r="E8" s="25">
        <v>47</v>
      </c>
      <c r="F8" s="23">
        <f t="shared" si="0"/>
        <v>3.2210648148148155E-2</v>
      </c>
      <c r="G8" s="48">
        <f t="shared" si="1"/>
        <v>3.4895833333333327E-2</v>
      </c>
      <c r="H8" s="43">
        <v>49</v>
      </c>
    </row>
    <row r="9" spans="1:16" ht="22.8" customHeight="1" x14ac:dyDescent="0.3">
      <c r="A9" s="36">
        <v>5</v>
      </c>
      <c r="B9" s="14" t="s">
        <v>29</v>
      </c>
      <c r="C9" s="5"/>
      <c r="D9" s="22">
        <v>77</v>
      </c>
      <c r="E9" s="25">
        <v>72</v>
      </c>
      <c r="F9" s="23">
        <f t="shared" si="0"/>
        <v>3.2638888888888898E-2</v>
      </c>
      <c r="G9" s="48">
        <f t="shared" si="1"/>
        <v>3.5439814814814806E-2</v>
      </c>
      <c r="H9" s="43">
        <v>50</v>
      </c>
    </row>
    <row r="10" spans="1:16" ht="22.8" customHeight="1" x14ac:dyDescent="0.3">
      <c r="A10" s="36">
        <v>6</v>
      </c>
      <c r="B10" s="14" t="s">
        <v>28</v>
      </c>
      <c r="C10" s="5"/>
      <c r="D10" s="22">
        <v>103</v>
      </c>
      <c r="E10" s="25">
        <v>96</v>
      </c>
      <c r="F10" s="23">
        <f t="shared" si="0"/>
        <v>3.3530092592592604E-2</v>
      </c>
      <c r="G10" s="48">
        <f t="shared" si="1"/>
        <v>3.6273148148148138E-2</v>
      </c>
      <c r="H10" s="43">
        <v>51</v>
      </c>
    </row>
    <row r="11" spans="1:16" ht="22.8" customHeight="1" x14ac:dyDescent="0.3">
      <c r="A11" s="36">
        <v>7</v>
      </c>
      <c r="B11" s="15" t="s">
        <v>27</v>
      </c>
      <c r="C11" s="5"/>
      <c r="D11" s="22">
        <v>90</v>
      </c>
      <c r="E11" s="25">
        <v>76</v>
      </c>
      <c r="F11" s="23">
        <f t="shared" si="0"/>
        <v>3.4722222222222231E-2</v>
      </c>
      <c r="G11" s="48">
        <f t="shared" si="1"/>
        <v>3.7384259259259249E-2</v>
      </c>
      <c r="H11" s="43">
        <v>53</v>
      </c>
    </row>
    <row r="12" spans="1:16" ht="22.8" customHeight="1" x14ac:dyDescent="0.3">
      <c r="A12" s="36">
        <v>8</v>
      </c>
      <c r="B12" s="15" t="s">
        <v>26</v>
      </c>
      <c r="C12" s="5"/>
      <c r="D12" s="22">
        <v>60</v>
      </c>
      <c r="E12" s="25">
        <v>24</v>
      </c>
      <c r="F12" s="23">
        <f t="shared" si="0"/>
        <v>3.5763888888888901E-2</v>
      </c>
      <c r="G12" s="48">
        <f t="shared" si="1"/>
        <v>3.8263888888888882E-2</v>
      </c>
      <c r="H12" s="43">
        <v>54</v>
      </c>
    </row>
    <row r="13" spans="1:16" ht="22.8" customHeight="1" x14ac:dyDescent="0.3">
      <c r="A13" s="36">
        <v>9</v>
      </c>
      <c r="B13" s="15" t="s">
        <v>25</v>
      </c>
      <c r="C13" s="5"/>
      <c r="D13" s="22">
        <v>137</v>
      </c>
      <c r="E13" s="25">
        <v>78</v>
      </c>
      <c r="F13" s="23">
        <f t="shared" si="0"/>
        <v>3.6458333333333343E-2</v>
      </c>
      <c r="G13" s="48">
        <f t="shared" si="1"/>
        <v>3.8541666666666662E-2</v>
      </c>
      <c r="H13" s="43">
        <v>55</v>
      </c>
    </row>
    <row r="14" spans="1:16" ht="22.8" customHeight="1" x14ac:dyDescent="0.3">
      <c r="A14" s="36">
        <v>10</v>
      </c>
      <c r="B14" s="14" t="s">
        <v>24</v>
      </c>
      <c r="C14" s="5"/>
      <c r="D14" s="22">
        <v>63</v>
      </c>
      <c r="E14" s="25">
        <v>54</v>
      </c>
      <c r="F14" s="23">
        <f t="shared" si="0"/>
        <v>3.8043981481481491E-2</v>
      </c>
      <c r="G14" s="48">
        <f t="shared" si="1"/>
        <v>3.9444444444444442E-2</v>
      </c>
      <c r="H14" s="43">
        <v>57</v>
      </c>
    </row>
    <row r="15" spans="1:16" ht="22.8" customHeight="1" x14ac:dyDescent="0.3">
      <c r="A15" s="36">
        <v>11</v>
      </c>
      <c r="B15" s="16" t="s">
        <v>23</v>
      </c>
      <c r="C15" s="5"/>
      <c r="D15" s="22">
        <v>70</v>
      </c>
      <c r="E15" s="25">
        <v>36</v>
      </c>
      <c r="F15" s="23">
        <f t="shared" si="0"/>
        <v>3.8773148148148161E-2</v>
      </c>
      <c r="G15" s="48">
        <f t="shared" si="1"/>
        <v>4.0069444444444442E-2</v>
      </c>
      <c r="H15" s="43">
        <v>58</v>
      </c>
    </row>
    <row r="16" spans="1:16" ht="22.8" customHeight="1" x14ac:dyDescent="0.3">
      <c r="A16" s="36">
        <v>12</v>
      </c>
      <c r="B16" s="14" t="s">
        <v>22</v>
      </c>
      <c r="C16" s="5"/>
      <c r="D16" s="22">
        <v>34</v>
      </c>
      <c r="E16" s="25">
        <v>27</v>
      </c>
      <c r="F16" s="23">
        <f t="shared" si="0"/>
        <v>3.9583333333333345E-2</v>
      </c>
      <c r="G16" s="48">
        <f t="shared" si="1"/>
        <v>4.0486111111111112E-2</v>
      </c>
      <c r="H16" s="43">
        <v>59</v>
      </c>
      <c r="L16" s="31"/>
    </row>
    <row r="17" spans="1:8" ht="22.8" customHeight="1" x14ac:dyDescent="0.3">
      <c r="A17" s="36">
        <v>13</v>
      </c>
      <c r="B17" s="14" t="s">
        <v>21</v>
      </c>
      <c r="C17" s="5"/>
      <c r="D17" s="22">
        <v>52</v>
      </c>
      <c r="E17" s="25">
        <v>49</v>
      </c>
      <c r="F17" s="23">
        <f t="shared" si="0"/>
        <v>3.9976851851851861E-2</v>
      </c>
      <c r="G17" s="48">
        <f t="shared" si="1"/>
        <v>4.0798611111111112E-2</v>
      </c>
      <c r="H17" s="43">
        <v>59</v>
      </c>
    </row>
    <row r="18" spans="1:8" ht="22.8" customHeight="1" x14ac:dyDescent="0.3">
      <c r="A18" s="36">
        <v>14</v>
      </c>
      <c r="B18" s="14" t="s">
        <v>20</v>
      </c>
      <c r="C18" s="5"/>
      <c r="D18" s="22">
        <v>69</v>
      </c>
      <c r="E18" s="25">
        <v>52</v>
      </c>
      <c r="F18" s="23">
        <f t="shared" si="0"/>
        <v>4.0578703703703714E-2</v>
      </c>
      <c r="G18" s="48">
        <f t="shared" si="1"/>
        <v>4.1365740740740745E-2</v>
      </c>
      <c r="H18" s="43">
        <v>0</v>
      </c>
    </row>
    <row r="19" spans="1:8" ht="22.8" customHeight="1" x14ac:dyDescent="0.3">
      <c r="A19" s="36">
        <v>15</v>
      </c>
      <c r="B19" s="14" t="s">
        <v>19</v>
      </c>
      <c r="C19" s="5"/>
      <c r="D19" s="22">
        <v>25</v>
      </c>
      <c r="E19" s="25">
        <v>42</v>
      </c>
      <c r="F19" s="23">
        <f t="shared" si="0"/>
        <v>4.1377314814814825E-2</v>
      </c>
      <c r="G19" s="48">
        <f t="shared" si="1"/>
        <v>4.1967592592592598E-2</v>
      </c>
      <c r="H19" s="43">
        <v>2</v>
      </c>
    </row>
    <row r="20" spans="1:8" ht="22.8" customHeight="1" x14ac:dyDescent="0.3">
      <c r="A20" s="36">
        <v>16</v>
      </c>
      <c r="B20" s="14" t="s">
        <v>18</v>
      </c>
      <c r="C20" s="5"/>
      <c r="D20" s="22">
        <v>240</v>
      </c>
      <c r="E20" s="25">
        <v>157</v>
      </c>
      <c r="F20" s="23">
        <f t="shared" si="0"/>
        <v>4.1666666666666678E-2</v>
      </c>
      <c r="G20" s="48">
        <f t="shared" si="1"/>
        <v>4.2453703703703709E-2</v>
      </c>
      <c r="H20" s="43">
        <v>3</v>
      </c>
    </row>
    <row r="21" spans="1:8" ht="22.8" customHeight="1" x14ac:dyDescent="0.3">
      <c r="A21" s="36">
        <v>17</v>
      </c>
      <c r="B21" s="17" t="s">
        <v>16</v>
      </c>
      <c r="C21" s="7" t="s">
        <v>38</v>
      </c>
      <c r="D21" s="7">
        <v>300</v>
      </c>
      <c r="E21" s="19">
        <v>300</v>
      </c>
      <c r="F21" s="20">
        <f t="shared" si="0"/>
        <v>4.4444444444444453E-2</v>
      </c>
      <c r="G21" s="49">
        <f t="shared" si="1"/>
        <v>4.4270833333333336E-2</v>
      </c>
      <c r="H21" s="43">
        <v>4</v>
      </c>
    </row>
    <row r="22" spans="1:8" ht="22.8" customHeight="1" x14ac:dyDescent="0.3">
      <c r="A22" s="36">
        <v>18</v>
      </c>
      <c r="B22" s="17" t="s">
        <v>7</v>
      </c>
      <c r="C22" s="5"/>
      <c r="D22" s="22">
        <v>145</v>
      </c>
      <c r="E22" s="25">
        <v>93</v>
      </c>
      <c r="F22" s="23">
        <f t="shared" si="0"/>
        <v>4.7916666666666677E-2</v>
      </c>
      <c r="G22" s="48">
        <f t="shared" si="1"/>
        <v>4.7743055555555559E-2</v>
      </c>
      <c r="H22" s="43">
        <v>9</v>
      </c>
    </row>
    <row r="23" spans="1:8" ht="22.8" customHeight="1" x14ac:dyDescent="0.3">
      <c r="A23" s="36">
        <v>19</v>
      </c>
      <c r="B23" s="14" t="s">
        <v>8</v>
      </c>
      <c r="C23" s="5"/>
      <c r="D23" s="22">
        <v>155</v>
      </c>
      <c r="E23" s="25">
        <v>153</v>
      </c>
      <c r="F23" s="23">
        <f t="shared" si="0"/>
        <v>4.9594907407407421E-2</v>
      </c>
      <c r="G23" s="48">
        <f t="shared" si="1"/>
        <v>4.881944444444445E-2</v>
      </c>
      <c r="H23" s="43">
        <v>10</v>
      </c>
    </row>
    <row r="24" spans="1:8" ht="22.8" customHeight="1" x14ac:dyDescent="0.3">
      <c r="A24" s="36">
        <v>20</v>
      </c>
      <c r="B24" s="14" t="s">
        <v>15</v>
      </c>
      <c r="C24" s="5"/>
      <c r="D24" s="22">
        <v>120</v>
      </c>
      <c r="E24" s="25">
        <v>101</v>
      </c>
      <c r="F24" s="23">
        <f t="shared" si="0"/>
        <v>5.1388888888888901E-2</v>
      </c>
      <c r="G24" s="48">
        <f t="shared" si="1"/>
        <v>5.0590277777777783E-2</v>
      </c>
      <c r="H24" s="43">
        <v>12</v>
      </c>
    </row>
    <row r="25" spans="1:8" ht="22.8" customHeight="1" x14ac:dyDescent="0.3">
      <c r="A25" s="36">
        <v>21</v>
      </c>
      <c r="B25" s="14" t="s">
        <v>14</v>
      </c>
      <c r="C25" s="5"/>
      <c r="D25" s="22">
        <v>38</v>
      </c>
      <c r="E25" s="25">
        <v>38</v>
      </c>
      <c r="F25" s="23">
        <f t="shared" si="0"/>
        <v>5.2777777777777792E-2</v>
      </c>
      <c r="G25" s="48">
        <f t="shared" si="1"/>
        <v>5.1759259259259262E-2</v>
      </c>
      <c r="H25" s="43">
        <v>14</v>
      </c>
    </row>
    <row r="26" spans="1:8" ht="22.8" customHeight="1" x14ac:dyDescent="0.3">
      <c r="A26" s="36">
        <v>22</v>
      </c>
      <c r="B26" s="14" t="s">
        <v>13</v>
      </c>
      <c r="C26" s="5"/>
      <c r="D26" s="22">
        <v>22</v>
      </c>
      <c r="E26" s="25">
        <v>26</v>
      </c>
      <c r="F26" s="23">
        <f t="shared" si="0"/>
        <v>5.3217592592592608E-2</v>
      </c>
      <c r="G26" s="48">
        <f t="shared" si="1"/>
        <v>5.2199074074074078E-2</v>
      </c>
      <c r="H26" s="43">
        <v>15</v>
      </c>
    </row>
    <row r="27" spans="1:8" ht="22.8" customHeight="1" x14ac:dyDescent="0.3">
      <c r="A27" s="36">
        <v>23</v>
      </c>
      <c r="B27" s="14" t="s">
        <v>12</v>
      </c>
      <c r="C27" s="5"/>
      <c r="D27" s="22">
        <v>22</v>
      </c>
      <c r="E27" s="25">
        <v>35</v>
      </c>
      <c r="F27" s="23">
        <f t="shared" si="0"/>
        <v>5.347222222222224E-2</v>
      </c>
      <c r="G27" s="48">
        <f t="shared" si="1"/>
        <v>5.2500000000000005E-2</v>
      </c>
      <c r="H27" s="43">
        <v>15</v>
      </c>
    </row>
    <row r="28" spans="1:8" ht="22.8" customHeight="1" x14ac:dyDescent="0.3">
      <c r="A28" s="36">
        <v>24</v>
      </c>
      <c r="B28" s="14" t="s">
        <v>11</v>
      </c>
      <c r="C28" s="5"/>
      <c r="D28" s="22">
        <v>38</v>
      </c>
      <c r="E28" s="25">
        <v>55</v>
      </c>
      <c r="F28" s="23">
        <f t="shared" si="0"/>
        <v>5.3726851851851873E-2</v>
      </c>
      <c r="G28" s="48">
        <f t="shared" si="1"/>
        <v>5.2905092592592601E-2</v>
      </c>
      <c r="H28" s="43">
        <v>16</v>
      </c>
    </row>
    <row r="29" spans="1:8" ht="22.8" customHeight="1" x14ac:dyDescent="0.3">
      <c r="A29" s="36">
        <v>25</v>
      </c>
      <c r="B29" s="14" t="s">
        <v>10</v>
      </c>
      <c r="C29" s="5"/>
      <c r="D29" s="22">
        <v>78</v>
      </c>
      <c r="E29" s="25">
        <v>45</v>
      </c>
      <c r="F29" s="23">
        <f t="shared" si="0"/>
        <v>5.4166666666666689E-2</v>
      </c>
      <c r="G29" s="48">
        <f t="shared" si="1"/>
        <v>5.3541666666666675E-2</v>
      </c>
      <c r="H29" s="43">
        <v>17</v>
      </c>
    </row>
    <row r="30" spans="1:8" ht="22.8" customHeight="1" x14ac:dyDescent="0.3">
      <c r="A30" s="36">
        <v>26</v>
      </c>
      <c r="B30" s="14" t="s">
        <v>9</v>
      </c>
      <c r="C30" s="5"/>
      <c r="D30" s="22">
        <v>42</v>
      </c>
      <c r="E30" s="25">
        <v>29</v>
      </c>
      <c r="F30" s="23">
        <f t="shared" si="0"/>
        <v>5.5069444444444469E-2</v>
      </c>
      <c r="G30" s="48">
        <f t="shared" si="1"/>
        <v>5.4062500000000006E-2</v>
      </c>
      <c r="H30" s="43">
        <v>18</v>
      </c>
    </row>
    <row r="31" spans="1:8" ht="22.8" customHeight="1" x14ac:dyDescent="0.3">
      <c r="A31" s="36">
        <v>27</v>
      </c>
      <c r="B31" s="14" t="s">
        <v>8</v>
      </c>
      <c r="C31" s="5"/>
      <c r="D31" s="22">
        <v>159</v>
      </c>
      <c r="E31" s="25">
        <v>137</v>
      </c>
      <c r="F31" s="23">
        <f t="shared" si="0"/>
        <v>5.555555555555558E-2</v>
      </c>
      <c r="G31" s="48">
        <f t="shared" si="1"/>
        <v>5.4398148148148154E-2</v>
      </c>
      <c r="H31" s="43">
        <v>19</v>
      </c>
    </row>
    <row r="32" spans="1:8" ht="22.8" customHeight="1" x14ac:dyDescent="0.3">
      <c r="A32" s="36">
        <v>28</v>
      </c>
      <c r="B32" s="17" t="s">
        <v>16</v>
      </c>
      <c r="C32" s="7" t="s">
        <v>17</v>
      </c>
      <c r="D32" s="7">
        <v>381</v>
      </c>
      <c r="E32" s="19">
        <v>300</v>
      </c>
      <c r="F32" s="20">
        <f t="shared" si="0"/>
        <v>5.7395833333333361E-2</v>
      </c>
      <c r="G32" s="49">
        <f t="shared" si="1"/>
        <v>5.5983796296296302E-2</v>
      </c>
      <c r="H32" s="43">
        <v>22</v>
      </c>
    </row>
    <row r="33" spans="1:8" ht="22.8" customHeight="1" x14ac:dyDescent="0.3">
      <c r="A33" s="36">
        <v>29</v>
      </c>
      <c r="B33" s="17" t="s">
        <v>7</v>
      </c>
      <c r="C33" s="5"/>
      <c r="D33" s="22">
        <v>180</v>
      </c>
      <c r="E33" s="25">
        <v>161</v>
      </c>
      <c r="F33" s="23">
        <f t="shared" si="0"/>
        <v>6.1805555555555586E-2</v>
      </c>
      <c r="G33" s="48">
        <f t="shared" si="1"/>
        <v>5.9456018518518526E-2</v>
      </c>
      <c r="H33" s="43">
        <v>30</v>
      </c>
    </row>
    <row r="34" spans="1:8" ht="22.8" customHeight="1" x14ac:dyDescent="0.3">
      <c r="A34" s="36">
        <v>30</v>
      </c>
      <c r="B34" s="14" t="s">
        <v>37</v>
      </c>
      <c r="C34" s="5"/>
      <c r="D34" s="22">
        <v>111</v>
      </c>
      <c r="E34" s="25">
        <v>109</v>
      </c>
      <c r="F34" s="23">
        <f t="shared" si="0"/>
        <v>6.3888888888888926E-2</v>
      </c>
      <c r="G34" s="48">
        <f t="shared" si="1"/>
        <v>6.1319444444444454E-2</v>
      </c>
      <c r="H34" s="43">
        <v>32</v>
      </c>
    </row>
    <row r="35" spans="1:8" ht="22.8" customHeight="1" x14ac:dyDescent="0.3">
      <c r="A35" s="36">
        <v>31</v>
      </c>
      <c r="B35" s="14" t="s">
        <v>36</v>
      </c>
      <c r="C35" s="5"/>
      <c r="D35" s="22">
        <v>189</v>
      </c>
      <c r="E35" s="25">
        <v>147</v>
      </c>
      <c r="F35" s="23">
        <f t="shared" si="0"/>
        <v>6.5173611111111154E-2</v>
      </c>
      <c r="G35" s="48">
        <f t="shared" si="1"/>
        <v>6.2581018518518522E-2</v>
      </c>
      <c r="H35" s="43">
        <v>34</v>
      </c>
    </row>
    <row r="36" spans="1:8" ht="22.8" customHeight="1" x14ac:dyDescent="0.3">
      <c r="A36" s="36">
        <v>32</v>
      </c>
      <c r="B36" s="14" t="s">
        <v>35</v>
      </c>
      <c r="C36" s="5"/>
      <c r="D36" s="22">
        <v>90</v>
      </c>
      <c r="E36" s="25">
        <v>61</v>
      </c>
      <c r="F36" s="23">
        <f t="shared" si="0"/>
        <v>6.7361111111111149E-2</v>
      </c>
      <c r="G36" s="48">
        <f t="shared" si="1"/>
        <v>6.4282407407407413E-2</v>
      </c>
      <c r="H36" s="43">
        <v>37</v>
      </c>
    </row>
    <row r="37" spans="1:8" ht="22.8" customHeight="1" x14ac:dyDescent="0.3">
      <c r="A37" s="36">
        <v>33</v>
      </c>
      <c r="B37" s="14" t="s">
        <v>34</v>
      </c>
      <c r="C37" s="5"/>
      <c r="D37" s="22">
        <v>63</v>
      </c>
      <c r="E37" s="25">
        <v>44</v>
      </c>
      <c r="F37" s="23">
        <f t="shared" si="0"/>
        <v>6.8402777777777812E-2</v>
      </c>
      <c r="G37" s="48">
        <f t="shared" si="1"/>
        <v>6.4988425925925936E-2</v>
      </c>
      <c r="H37" s="43">
        <v>38</v>
      </c>
    </row>
    <row r="38" spans="1:8" ht="22.8" customHeight="1" x14ac:dyDescent="0.3">
      <c r="A38" s="36">
        <v>34</v>
      </c>
      <c r="B38" s="14" t="s">
        <v>31</v>
      </c>
      <c r="C38" s="5"/>
      <c r="D38" s="22">
        <v>134</v>
      </c>
      <c r="E38" s="25">
        <v>121</v>
      </c>
      <c r="F38" s="23">
        <f t="shared" si="0"/>
        <v>6.9131944444444482E-2</v>
      </c>
      <c r="G38" s="48">
        <f t="shared" si="1"/>
        <v>6.54976851851852E-2</v>
      </c>
      <c r="H38" s="43">
        <v>39</v>
      </c>
    </row>
    <row r="39" spans="1:8" ht="22.8" customHeight="1" x14ac:dyDescent="0.3">
      <c r="A39" s="36">
        <v>35</v>
      </c>
      <c r="B39" s="14" t="s">
        <v>32</v>
      </c>
      <c r="C39" s="5"/>
      <c r="D39" s="22">
        <v>60</v>
      </c>
      <c r="E39" s="25">
        <v>91</v>
      </c>
      <c r="F39" s="23">
        <f t="shared" si="0"/>
        <v>7.068287037037041E-2</v>
      </c>
      <c r="G39" s="48">
        <f t="shared" si="1"/>
        <v>6.6898148148148165E-2</v>
      </c>
      <c r="H39" s="43">
        <v>41</v>
      </c>
    </row>
    <row r="40" spans="1:8" ht="22.8" customHeight="1" thickBot="1" x14ac:dyDescent="0.35">
      <c r="A40" s="39"/>
      <c r="B40" s="8" t="s">
        <v>39</v>
      </c>
      <c r="C40" s="9"/>
      <c r="D40" s="9"/>
      <c r="E40" s="10"/>
      <c r="F40" s="18">
        <f t="shared" si="0"/>
        <v>7.1377314814814852E-2</v>
      </c>
      <c r="G40" s="51">
        <f t="shared" si="1"/>
        <v>6.7951388888888908E-2</v>
      </c>
      <c r="H40" s="44"/>
    </row>
  </sheetData>
  <autoFilter ref="A4:E4" xr:uid="{478CAEA8-DEDA-4405-9582-73F719B790A1}">
    <sortState xmlns:xlrd2="http://schemas.microsoft.com/office/spreadsheetml/2017/richdata2" ref="A5:E40">
      <sortCondition ref="A4"/>
    </sortState>
  </autoFilter>
  <sortState xmlns:xlrd2="http://schemas.microsoft.com/office/spreadsheetml/2017/richdata2" ref="W5:Y37">
    <sortCondition descending="1" ref="W5:W37"/>
  </sortState>
  <pageMargins left="0.7" right="0.7" top="0.75" bottom="0.75" header="0.3" footer="0.3"/>
  <pageSetup paperSize="9" scale="74" orientation="portrait" horizontalDpi="0" verticalDpi="0" r:id="rId1"/>
  <headerFooter>
    <oddHeader>&amp;LFile Tabblad  : &amp;F  &amp;A
Versie               : 0.9&amp;C&amp;"-,Vet"&amp;20T i m e T a b l e  5 2 2&amp;RDate Printed : &amp;D
Author : Arjan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6</vt:i4>
      </vt:variant>
    </vt:vector>
  </HeadingPairs>
  <TitlesOfParts>
    <vt:vector size="8" baseType="lpstr">
      <vt:lpstr>2025-521</vt:lpstr>
      <vt:lpstr>2025-522</vt:lpstr>
      <vt:lpstr>'2025-521'!Afdrukbereik</vt:lpstr>
      <vt:lpstr>'2025-522'!Afdrukbereik</vt:lpstr>
      <vt:lpstr>Start2025_521_clock</vt:lpstr>
      <vt:lpstr>Start2025_521_EBS</vt:lpstr>
      <vt:lpstr>Start2025_522_clock</vt:lpstr>
      <vt:lpstr>Start2025_522_EBS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Arjan van de Velde</dc:creator>
  <cp:lastModifiedBy>Arjan van de Velde</cp:lastModifiedBy>
  <cp:lastPrinted>2024-10-17T09:18:10Z</cp:lastPrinted>
  <dcterms:created xsi:type="dcterms:W3CDTF">2024-10-08T09:06:46Z</dcterms:created>
  <dcterms:modified xsi:type="dcterms:W3CDTF">2024-10-17T09:25:29Z</dcterms:modified>
</cp:coreProperties>
</file>